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over sheet" sheetId="1" r:id="rId1"/>
    <sheet name="Problem 1" sheetId="2" r:id="rId2"/>
    <sheet name="Problem 2" sheetId="3" r:id="rId3"/>
    <sheet name="Problem 3" sheetId="4" r:id="rId4"/>
    <sheet name="Problem 4" sheetId="5" r:id="rId5"/>
    <sheet name="Problem 5" sheetId="6" r:id="rId6"/>
    <sheet name="Problem 6 " sheetId="7" r:id="rId7"/>
  </sheets>
  <definedNames>
    <definedName name="_xlnm.Print_Area" localSheetId="0">'Cover sheet'!$A$1:$B$4</definedName>
    <definedName name="_xlnm.Print_Area" localSheetId="1">'Problem 1'!$A$1:$E$16</definedName>
    <definedName name="_xlnm.Print_Area" localSheetId="2">'Problem 2'!$A$10:$L$39</definedName>
    <definedName name="_xlnm.Print_Area" localSheetId="3">'Problem 3'!$A$1:$I$11</definedName>
    <definedName name="_xlnm.Print_Area" localSheetId="4">'Problem 4'!$A$1:$D$20</definedName>
    <definedName name="_xlnm.Print_Area" localSheetId="5">'Problem 5'!$A$1:$I$5</definedName>
    <definedName name="_xlnm.Print_Area" localSheetId="6">'Problem 6 '!$A$1:$E$32</definedName>
    <definedName name="solver_adj" localSheetId="2" hidden="1">'Problem 2'!$K$23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'Problem 2'!$I$27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-10000</definedName>
  </definedNames>
  <calcPr fullCalcOnLoad="1"/>
</workbook>
</file>

<file path=xl/sharedStrings.xml><?xml version="1.0" encoding="utf-8"?>
<sst xmlns="http://schemas.openxmlformats.org/spreadsheetml/2006/main" count="135" uniqueCount="100">
  <si>
    <t>Total</t>
  </si>
  <si>
    <t>Contribution margin</t>
  </si>
  <si>
    <t>Company</t>
  </si>
  <si>
    <t>Per unit</t>
  </si>
  <si>
    <t>Variable expenses</t>
  </si>
  <si>
    <t>Fixed expenses</t>
  </si>
  <si>
    <t>Net operating income</t>
  </si>
  <si>
    <t>Sales</t>
  </si>
  <si>
    <t>CM/Unit</t>
  </si>
  <si>
    <t>Sales Revenue</t>
  </si>
  <si>
    <t>Variable Expenses</t>
  </si>
  <si>
    <t>Total CM</t>
  </si>
  <si>
    <t>Fixed Expenses</t>
  </si>
  <si>
    <t>Net Income (Loss)</t>
  </si>
  <si>
    <t>CM Ratio</t>
  </si>
  <si>
    <t>Sales Units</t>
  </si>
  <si>
    <t>V/C</t>
  </si>
  <si>
    <t>C/M</t>
  </si>
  <si>
    <t>F/C</t>
  </si>
  <si>
    <t xml:space="preserve"> % of total sales</t>
  </si>
  <si>
    <t>Break-even dollars</t>
  </si>
  <si>
    <t>Fixed costs</t>
  </si>
  <si>
    <t>Contribution Margin %</t>
  </si>
  <si>
    <t>Boyle's Beautiful Bivalves LTD</t>
  </si>
  <si>
    <t>Determine the break-even point in dollars and units</t>
  </si>
  <si>
    <t>Degree of operating leverage</t>
  </si>
  <si>
    <t xml:space="preserve">Net Income </t>
  </si>
  <si>
    <t>Total 
Products</t>
  </si>
  <si>
    <t>Name</t>
  </si>
  <si>
    <t>type your name here</t>
  </si>
  <si>
    <t>Z Code</t>
  </si>
  <si>
    <t>type your z code here</t>
  </si>
  <si>
    <t>Course</t>
  </si>
  <si>
    <t>Managerial Accounting</t>
  </si>
  <si>
    <t>Section</t>
  </si>
  <si>
    <t>Traceable fixed production costs</t>
  </si>
  <si>
    <t>Traceable fixed selling expenses</t>
  </si>
  <si>
    <t>Allocated division administrative expenses</t>
  </si>
  <si>
    <t>Segment margin</t>
  </si>
  <si>
    <t>Common fixed expenses</t>
  </si>
  <si>
    <t>Total Company</t>
  </si>
  <si>
    <t>Information</t>
  </si>
  <si>
    <t>Base CVP Scenario - Base ALL OTHER Calculations from this set of numbers!</t>
  </si>
  <si>
    <t>Volume - Units</t>
  </si>
  <si>
    <t xml:space="preserve">  </t>
  </si>
  <si>
    <t xml:space="preserve">Corbin’s Creepy Crawlers Candy </t>
  </si>
  <si>
    <t>Bender's Bagels Food Enterprises</t>
  </si>
  <si>
    <t>Kachur's Kokonut Kremes</t>
  </si>
  <si>
    <t xml:space="preserve"> </t>
  </si>
  <si>
    <t>Quantities</t>
  </si>
  <si>
    <t>Physical</t>
  </si>
  <si>
    <t>Equivalent Units</t>
  </si>
  <si>
    <t>Units</t>
  </si>
  <si>
    <t>Materials</t>
  </si>
  <si>
    <t>Conversion Costs</t>
  </si>
  <si>
    <t>Units to be accounted for</t>
  </si>
  <si>
    <t>WIP- Begin</t>
  </si>
  <si>
    <t>Started into Production</t>
  </si>
  <si>
    <t>Total Units</t>
  </si>
  <si>
    <t>Units accounted for</t>
  </si>
  <si>
    <t>Transferred Out</t>
  </si>
  <si>
    <t>WIP - End</t>
  </si>
  <si>
    <t>Costs</t>
  </si>
  <si>
    <t>Started Into production</t>
  </si>
  <si>
    <t>Total Costs</t>
  </si>
  <si>
    <t>Unit Cost</t>
  </si>
  <si>
    <t>Cost Reconciliation Schedule</t>
  </si>
  <si>
    <t>Costs Accounted For</t>
  </si>
  <si>
    <t xml:space="preserve">  Materials</t>
  </si>
  <si>
    <t xml:space="preserve">  Conversion Costs</t>
  </si>
  <si>
    <t>Total WIP Costs</t>
  </si>
  <si>
    <t xml:space="preserve">Total </t>
  </si>
  <si>
    <t>%complete finished &amp; transferred</t>
  </si>
  <si>
    <t>%complete ending WIP</t>
  </si>
  <si>
    <t>Direct Labor</t>
  </si>
  <si>
    <t>Mfg. Overhead</t>
  </si>
  <si>
    <t>% complete - transferred out</t>
  </si>
  <si>
    <t>% complete - ending WIP</t>
  </si>
  <si>
    <t>ACCT - 2120 -191</t>
  </si>
  <si>
    <t>Product
Premium Seeds</t>
  </si>
  <si>
    <t>Product
Fertilizer</t>
  </si>
  <si>
    <t>Product
Nitrogen</t>
  </si>
  <si>
    <t>Sales in units</t>
  </si>
  <si>
    <t>Selling price per unit</t>
  </si>
  <si>
    <t>Variable production costs per unit</t>
  </si>
  <si>
    <t>Variable selling expenses per unit</t>
  </si>
  <si>
    <t>Traceable fixed expenses</t>
  </si>
  <si>
    <t>Golden Adult Beverages</t>
  </si>
  <si>
    <t>Napa Valley Wine Industries</t>
  </si>
  <si>
    <t>Fermenting Products Department - Production Cost Report</t>
  </si>
  <si>
    <t>Sales volume decreases by 10% and the price increases by $4.00 per unit.</t>
  </si>
  <si>
    <t>and the sales volume increases by 80%.</t>
  </si>
  <si>
    <t>Selling price decreases by $2.00 per unit, fixed expenses increase by $300,000,</t>
  </si>
  <si>
    <t>Selling price increases by 35%, variable expense increases by $21.50  unit</t>
  </si>
  <si>
    <t>fixed expenses decrease to $385,000, sales volume decreases by 15%</t>
  </si>
  <si>
    <t>Selling price increases by $7.00 per unit, variable cost increases by 14%
fixed expenses increase by $28,400 and sales volume decreases by 12%</t>
  </si>
  <si>
    <t>fixed expenses increase by $363,940, and sales volume increases by 4.2%</t>
  </si>
  <si>
    <t>Pittsburgh Biotech Development Inc.</t>
  </si>
  <si>
    <t>AD-882</t>
  </si>
  <si>
    <t>SP-664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</si>
</sst>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"/>
    <numFmt numFmtId="169" formatCode="0.0000"/>
    <numFmt numFmtId="170" formatCode="&quot;$&quot;#,##0.0_);[Red]\(&quot;$&quot;#,##0.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_);_(* \(#,##0.0\);_(* &quot;-&quot;?_);_(@_)"/>
    <numFmt numFmtId="175" formatCode="0.00000000"/>
    <numFmt numFmtId="176" formatCode="0.0000000"/>
    <numFmt numFmtId="177" formatCode="0.000000"/>
    <numFmt numFmtId="178" formatCode="0.000"/>
    <numFmt numFmtId="179" formatCode="0.0%"/>
    <numFmt numFmtId="180" formatCode="&quot;$&quot;#,##0"/>
    <numFmt numFmtId="181" formatCode="_(* #,##0.000_);_(* \(#,##0.000\);_(* &quot;-&quot;??_);_(@_)"/>
    <numFmt numFmtId="182" formatCode="[$-409]dddd\,\ mmmm\ dd\,\ yyyy"/>
    <numFmt numFmtId="183" formatCode="[$-409]h:mm:ss\ AM/PM"/>
    <numFmt numFmtId="184" formatCode="0.0"/>
    <numFmt numFmtId="185" formatCode="[$€-2]\ #,##0.00_);[Red]\([$€-2]\ #,##0.00\)"/>
    <numFmt numFmtId="186" formatCode="&quot;$&quot;#,##0.000_);\(&quot;$&quot;#,##0.000\)"/>
    <numFmt numFmtId="187" formatCode="&quot;$&quot;#,##0.0000_);\(&quot;$&quot;#,##0.0000\)"/>
    <numFmt numFmtId="188" formatCode="&quot;$&quot;#,##0.00000_);\(&quot;$&quot;#,##0.00000\)"/>
    <numFmt numFmtId="189" formatCode="_(* #,##0.000_);_(* \(#,##0.000\);_(* &quot;-&quot;???_);_(@_)"/>
    <numFmt numFmtId="190" formatCode="&quot;$&quot;#,##0.000000_);\(&quot;$&quot;#,##0.000000\)"/>
    <numFmt numFmtId="191" formatCode="&quot;$&quot;#,##0.0000000_);\(&quot;$&quot;#,##0.00000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Calibri"/>
      <family val="2"/>
    </font>
    <font>
      <sz val="14"/>
      <color indexed="12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2"/>
      <color indexed="12"/>
      <name val="Calibri"/>
      <family val="2"/>
    </font>
    <font>
      <b/>
      <sz val="12"/>
      <color indexed="18"/>
      <name val="Calibri"/>
      <family val="2"/>
    </font>
    <font>
      <b/>
      <sz val="14"/>
      <color indexed="30"/>
      <name val="Calibri"/>
      <family val="2"/>
    </font>
    <font>
      <b/>
      <sz val="14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Calibri"/>
      <family val="2"/>
    </font>
    <font>
      <b/>
      <sz val="12"/>
      <color theme="3"/>
      <name val="Calibri"/>
      <family val="2"/>
    </font>
    <font>
      <i/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3" tint="-0.24997000396251678"/>
      <name val="Calibri"/>
      <family val="2"/>
    </font>
    <font>
      <b/>
      <sz val="14"/>
      <color rgb="FF0070C0"/>
      <name val="Calibri"/>
      <family val="2"/>
    </font>
    <font>
      <b/>
      <sz val="14"/>
      <color theme="3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4" fillId="33" borderId="10" xfId="0" applyFont="1" applyFill="1" applyBorder="1" applyAlignment="1">
      <alignment horizontal="left" wrapText="1" indent="1"/>
    </xf>
    <xf numFmtId="0" fontId="54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wrapText="1" indent="1"/>
    </xf>
    <xf numFmtId="165" fontId="21" fillId="0" borderId="0" xfId="42" applyNumberFormat="1" applyFont="1" applyBorder="1" applyAlignment="1">
      <alignment horizontal="right" wrapText="1"/>
    </xf>
    <xf numFmtId="44" fontId="21" fillId="0" borderId="0" xfId="44" applyFont="1" applyBorder="1" applyAlignment="1">
      <alignment horizontal="right" wrapText="1"/>
    </xf>
    <xf numFmtId="165" fontId="21" fillId="0" borderId="0" xfId="42" applyNumberFormat="1" applyFont="1" applyAlignment="1">
      <alignment/>
    </xf>
    <xf numFmtId="165" fontId="21" fillId="0" borderId="11" xfId="42" applyNumberFormat="1" applyFont="1" applyBorder="1" applyAlignment="1">
      <alignment horizontal="right" wrapText="1"/>
    </xf>
    <xf numFmtId="44" fontId="21" fillId="0" borderId="11" xfId="44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165" fontId="21" fillId="0" borderId="12" xfId="42" applyNumberFormat="1" applyFont="1" applyBorder="1" applyAlignment="1">
      <alignment horizontal="right" wrapText="1"/>
    </xf>
    <xf numFmtId="165" fontId="21" fillId="0" borderId="0" xfId="0" applyNumberFormat="1" applyFont="1" applyAlignment="1">
      <alignment/>
    </xf>
    <xf numFmtId="165" fontId="21" fillId="34" borderId="12" xfId="42" applyNumberFormat="1" applyFont="1" applyFill="1" applyBorder="1" applyAlignment="1">
      <alignment/>
    </xf>
    <xf numFmtId="164" fontId="21" fillId="34" borderId="10" xfId="42" applyNumberFormat="1" applyFont="1" applyFill="1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44" fontId="21" fillId="0" borderId="0" xfId="44" applyFont="1" applyAlignment="1">
      <alignment/>
    </xf>
    <xf numFmtId="165" fontId="21" fillId="0" borderId="11" xfId="42" applyNumberFormat="1" applyFont="1" applyBorder="1" applyAlignment="1">
      <alignment/>
    </xf>
    <xf numFmtId="44" fontId="21" fillId="0" borderId="11" xfId="44" applyFont="1" applyBorder="1" applyAlignment="1">
      <alignment/>
    </xf>
    <xf numFmtId="165" fontId="21" fillId="0" borderId="0" xfId="42" applyNumberFormat="1" applyFont="1" applyBorder="1" applyAlignment="1">
      <alignment/>
    </xf>
    <xf numFmtId="4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6" fontId="22" fillId="0" borderId="10" xfId="0" applyNumberFormat="1" applyFont="1" applyBorder="1" applyAlignment="1">
      <alignment horizontal="center"/>
    </xf>
    <xf numFmtId="9" fontId="22" fillId="0" borderId="10" xfId="0" applyNumberFormat="1" applyFont="1" applyBorder="1" applyAlignment="1">
      <alignment horizontal="center"/>
    </xf>
    <xf numFmtId="10" fontId="22" fillId="0" borderId="10" xfId="0" applyNumberFormat="1" applyFont="1" applyBorder="1" applyAlignment="1">
      <alignment horizontal="center"/>
    </xf>
    <xf numFmtId="10" fontId="22" fillId="0" borderId="10" xfId="59" applyNumberFormat="1" applyFont="1" applyBorder="1" applyAlignment="1">
      <alignment horizontal="center"/>
    </xf>
    <xf numFmtId="9" fontId="22" fillId="0" borderId="10" xfId="59" applyFont="1" applyBorder="1" applyAlignment="1">
      <alignment horizontal="center"/>
    </xf>
    <xf numFmtId="6" fontId="55" fillId="33" borderId="10" xfId="0" applyNumberFormat="1" applyFont="1" applyFill="1" applyBorder="1" applyAlignment="1">
      <alignment horizontal="center"/>
    </xf>
    <xf numFmtId="9" fontId="22" fillId="0" borderId="10" xfId="0" applyNumberFormat="1" applyFont="1" applyFill="1" applyBorder="1" applyAlignment="1">
      <alignment horizontal="center"/>
    </xf>
    <xf numFmtId="6" fontId="22" fillId="0" borderId="10" xfId="0" applyNumberFormat="1" applyFont="1" applyFill="1" applyBorder="1" applyAlignment="1">
      <alignment horizontal="center"/>
    </xf>
    <xf numFmtId="10" fontId="22" fillId="0" borderId="10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vertical="top" wrapText="1"/>
    </xf>
    <xf numFmtId="3" fontId="25" fillId="0" borderId="10" xfId="0" applyNumberFormat="1" applyFont="1" applyBorder="1" applyAlignment="1">
      <alignment horizontal="center" vertical="top" wrapText="1"/>
    </xf>
    <xf numFmtId="6" fontId="25" fillId="0" borderId="10" xfId="0" applyNumberFormat="1" applyFont="1" applyBorder="1" applyAlignment="1">
      <alignment horizontal="center" vertical="top" wrapText="1"/>
    </xf>
    <xf numFmtId="6" fontId="26" fillId="36" borderId="10" xfId="0" applyNumberFormat="1" applyFont="1" applyFill="1" applyBorder="1" applyAlignment="1">
      <alignment horizontal="center" vertical="top" wrapText="1"/>
    </xf>
    <xf numFmtId="8" fontId="26" fillId="36" borderId="10" xfId="0" applyNumberFormat="1" applyFont="1" applyFill="1" applyBorder="1" applyAlignment="1">
      <alignment horizontal="center" vertical="top" wrapText="1"/>
    </xf>
    <xf numFmtId="179" fontId="26" fillId="36" borderId="10" xfId="59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165" fontId="26" fillId="36" borderId="10" xfId="42" applyNumberFormat="1" applyFont="1" applyFill="1" applyBorder="1" applyAlignment="1">
      <alignment vertical="top" wrapText="1"/>
    </xf>
    <xf numFmtId="8" fontId="25" fillId="0" borderId="10" xfId="0" applyNumberFormat="1" applyFont="1" applyBorder="1" applyAlignment="1">
      <alignment horizontal="center" vertical="top" wrapText="1"/>
    </xf>
    <xf numFmtId="5" fontId="25" fillId="0" borderId="10" xfId="0" applyNumberFormat="1" applyFont="1" applyBorder="1" applyAlignment="1">
      <alignment horizontal="center" vertical="top" wrapText="1"/>
    </xf>
    <xf numFmtId="6" fontId="24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165" fontId="21" fillId="0" borderId="13" xfId="42" applyNumberFormat="1" applyFont="1" applyBorder="1" applyAlignment="1">
      <alignment/>
    </xf>
    <xf numFmtId="165" fontId="21" fillId="0" borderId="14" xfId="42" applyNumberFormat="1" applyFont="1" applyBorder="1" applyAlignment="1">
      <alignment/>
    </xf>
    <xf numFmtId="6" fontId="21" fillId="0" borderId="10" xfId="0" applyNumberFormat="1" applyFont="1" applyBorder="1" applyAlignment="1">
      <alignment horizontal="center"/>
    </xf>
    <xf numFmtId="0" fontId="56" fillId="33" borderId="1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15" xfId="0" applyFont="1" applyBorder="1" applyAlignment="1">
      <alignment/>
    </xf>
    <xf numFmtId="6" fontId="21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6" fontId="21" fillId="0" borderId="18" xfId="0" applyNumberFormat="1" applyFont="1" applyBorder="1" applyAlignment="1">
      <alignment horizontal="center"/>
    </xf>
    <xf numFmtId="6" fontId="21" fillId="0" borderId="19" xfId="0" applyNumberFormat="1" applyFont="1" applyBorder="1" applyAlignment="1">
      <alignment horizontal="center"/>
    </xf>
    <xf numFmtId="0" fontId="21" fillId="0" borderId="20" xfId="0" applyFont="1" applyBorder="1" applyAlignment="1">
      <alignment/>
    </xf>
    <xf numFmtId="3" fontId="21" fillId="0" borderId="21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164" fontId="21" fillId="34" borderId="23" xfId="42" applyNumberFormat="1" applyFont="1" applyFill="1" applyBorder="1" applyAlignment="1">
      <alignment/>
    </xf>
    <xf numFmtId="0" fontId="21" fillId="37" borderId="24" xfId="0" applyFont="1" applyFill="1" applyBorder="1" applyAlignment="1">
      <alignment vertical="top" wrapText="1"/>
    </xf>
    <xf numFmtId="3" fontId="28" fillId="0" borderId="24" xfId="0" applyNumberFormat="1" applyFont="1" applyBorder="1" applyAlignment="1">
      <alignment vertical="top" wrapText="1"/>
    </xf>
    <xf numFmtId="0" fontId="21" fillId="37" borderId="21" xfId="0" applyFont="1" applyFill="1" applyBorder="1" applyAlignment="1">
      <alignment vertical="top" wrapText="1"/>
    </xf>
    <xf numFmtId="0" fontId="22" fillId="0" borderId="24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vertical="top" wrapText="1"/>
    </xf>
    <xf numFmtId="0" fontId="21" fillId="0" borderId="21" xfId="0" applyFont="1" applyBorder="1" applyAlignment="1">
      <alignment horizontal="left" vertical="top" wrapText="1" indent="4"/>
    </xf>
    <xf numFmtId="0" fontId="22" fillId="0" borderId="0" xfId="0" applyFont="1" applyAlignment="1">
      <alignment horizontal="left"/>
    </xf>
    <xf numFmtId="9" fontId="22" fillId="0" borderId="0" xfId="0" applyNumberFormat="1" applyFont="1" applyAlignment="1">
      <alignment/>
    </xf>
    <xf numFmtId="0" fontId="30" fillId="38" borderId="10" xfId="0" applyFont="1" applyFill="1" applyBorder="1" applyAlignment="1">
      <alignment/>
    </xf>
    <xf numFmtId="0" fontId="57" fillId="0" borderId="10" xfId="0" applyFont="1" applyBorder="1" applyAlignment="1">
      <alignment horizontal="left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22" fillId="0" borderId="25" xfId="0" applyFont="1" applyBorder="1" applyAlignment="1">
      <alignment horizontal="center" vertical="top" wrapText="1"/>
    </xf>
    <xf numFmtId="0" fontId="58" fillId="33" borderId="17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0" fontId="58" fillId="33" borderId="26" xfId="0" applyFont="1" applyFill="1" applyBorder="1" applyAlignment="1">
      <alignment horizontal="center"/>
    </xf>
    <xf numFmtId="0" fontId="58" fillId="33" borderId="27" xfId="0" applyFont="1" applyFill="1" applyBorder="1" applyAlignment="1">
      <alignment horizontal="center"/>
    </xf>
    <xf numFmtId="165" fontId="28" fillId="0" borderId="24" xfId="42" applyNumberFormat="1" applyFont="1" applyBorder="1" applyAlignment="1">
      <alignment vertical="top" wrapText="1"/>
    </xf>
    <xf numFmtId="3" fontId="28" fillId="0" borderId="0" xfId="0" applyNumberFormat="1" applyFont="1" applyAlignment="1">
      <alignment/>
    </xf>
    <xf numFmtId="6" fontId="33" fillId="0" borderId="24" xfId="0" applyNumberFormat="1" applyFont="1" applyBorder="1" applyAlignment="1">
      <alignment vertical="top" wrapText="1"/>
    </xf>
    <xf numFmtId="165" fontId="28" fillId="0" borderId="24" xfId="0" applyNumberFormat="1" applyFont="1" applyBorder="1" applyAlignment="1">
      <alignment vertical="top" wrapText="1"/>
    </xf>
    <xf numFmtId="186" fontId="33" fillId="0" borderId="24" xfId="44" applyNumberFormat="1" applyFont="1" applyBorder="1" applyAlignment="1">
      <alignment vertical="top" wrapText="1"/>
    </xf>
    <xf numFmtId="5" fontId="33" fillId="0" borderId="24" xfId="44" applyNumberFormat="1" applyFont="1" applyBorder="1" applyAlignment="1">
      <alignment vertical="top" wrapText="1"/>
    </xf>
    <xf numFmtId="5" fontId="33" fillId="0" borderId="24" xfId="0" applyNumberFormat="1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21" fillId="0" borderId="0" xfId="0" applyFont="1" applyAlignment="1">
      <alignment horizontal="left" indent="4"/>
    </xf>
    <xf numFmtId="167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59" fillId="6" borderId="24" xfId="0" applyFont="1" applyFill="1" applyBorder="1" applyAlignment="1">
      <alignment horizontal="center" vertical="top" wrapText="1"/>
    </xf>
    <xf numFmtId="0" fontId="59" fillId="6" borderId="25" xfId="0" applyFont="1" applyFill="1" applyBorder="1" applyAlignment="1">
      <alignment horizontal="center" vertical="top" wrapText="1"/>
    </xf>
    <xf numFmtId="49" fontId="60" fillId="6" borderId="28" xfId="0" applyNumberFormat="1" applyFont="1" applyFill="1" applyBorder="1" applyAlignment="1">
      <alignment horizontal="center" vertical="center"/>
    </xf>
    <xf numFmtId="49" fontId="60" fillId="6" borderId="29" xfId="0" applyNumberFormat="1" applyFont="1" applyFill="1" applyBorder="1" applyAlignment="1">
      <alignment horizontal="center" vertical="center"/>
    </xf>
    <xf numFmtId="49" fontId="60" fillId="6" borderId="30" xfId="0" applyNumberFormat="1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49" fontId="60" fillId="6" borderId="17" xfId="0" applyNumberFormat="1" applyFont="1" applyFill="1" applyBorder="1" applyAlignment="1">
      <alignment horizontal="center" vertical="center"/>
    </xf>
    <xf numFmtId="49" fontId="60" fillId="6" borderId="18" xfId="0" applyNumberFormat="1" applyFont="1" applyFill="1" applyBorder="1" applyAlignment="1">
      <alignment horizontal="center" vertical="center"/>
    </xf>
    <xf numFmtId="49" fontId="60" fillId="6" borderId="19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54" fillId="33" borderId="32" xfId="0" applyFont="1" applyFill="1" applyBorder="1" applyAlignment="1">
      <alignment horizontal="center"/>
    </xf>
    <xf numFmtId="0" fontId="54" fillId="33" borderId="33" xfId="0" applyFont="1" applyFill="1" applyBorder="1" applyAlignment="1">
      <alignment horizontal="center"/>
    </xf>
    <xf numFmtId="0" fontId="54" fillId="33" borderId="34" xfId="0" applyFont="1" applyFill="1" applyBorder="1" applyAlignment="1">
      <alignment horizontal="center"/>
    </xf>
    <xf numFmtId="0" fontId="54" fillId="33" borderId="32" xfId="0" applyFont="1" applyFill="1" applyBorder="1" applyAlignment="1">
      <alignment horizontal="center" wrapText="1"/>
    </xf>
    <xf numFmtId="0" fontId="54" fillId="33" borderId="33" xfId="0" applyFont="1" applyFill="1" applyBorder="1" applyAlignment="1">
      <alignment horizontal="center" wrapText="1"/>
    </xf>
    <xf numFmtId="0" fontId="54" fillId="33" borderId="34" xfId="0" applyFont="1" applyFill="1" applyBorder="1" applyAlignment="1">
      <alignment horizontal="center" wrapText="1"/>
    </xf>
    <xf numFmtId="0" fontId="54" fillId="33" borderId="35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36" xfId="0" applyFont="1" applyFill="1" applyBorder="1" applyAlignment="1">
      <alignment horizontal="center"/>
    </xf>
    <xf numFmtId="0" fontId="58" fillId="33" borderId="37" xfId="0" applyFont="1" applyFill="1" applyBorder="1" applyAlignment="1">
      <alignment horizontal="center"/>
    </xf>
    <xf numFmtId="0" fontId="58" fillId="33" borderId="38" xfId="0" applyFont="1" applyFill="1" applyBorder="1" applyAlignment="1">
      <alignment horizontal="center"/>
    </xf>
    <xf numFmtId="0" fontId="58" fillId="33" borderId="39" xfId="0" applyFont="1" applyFill="1" applyBorder="1" applyAlignment="1">
      <alignment horizontal="center"/>
    </xf>
    <xf numFmtId="0" fontId="54" fillId="33" borderId="40" xfId="0" applyFont="1" applyFill="1" applyBorder="1" applyAlignment="1">
      <alignment horizontal="center"/>
    </xf>
    <xf numFmtId="0" fontId="54" fillId="33" borderId="41" xfId="0" applyFont="1" applyFill="1" applyBorder="1" applyAlignment="1">
      <alignment horizontal="center"/>
    </xf>
    <xf numFmtId="0" fontId="54" fillId="33" borderId="42" xfId="0" applyFont="1" applyFill="1" applyBorder="1" applyAlignment="1">
      <alignment horizontal="center"/>
    </xf>
    <xf numFmtId="0" fontId="22" fillId="35" borderId="37" xfId="0" applyFont="1" applyFill="1" applyBorder="1" applyAlignment="1">
      <alignment horizontal="center" wrapText="1"/>
    </xf>
    <xf numFmtId="0" fontId="22" fillId="35" borderId="39" xfId="0" applyFont="1" applyFill="1" applyBorder="1" applyAlignment="1">
      <alignment horizontal="center" wrapText="1"/>
    </xf>
    <xf numFmtId="0" fontId="58" fillId="33" borderId="28" xfId="0" applyFont="1" applyFill="1" applyBorder="1" applyAlignment="1">
      <alignment horizontal="center"/>
    </xf>
    <xf numFmtId="0" fontId="58" fillId="33" borderId="29" xfId="0" applyFont="1" applyFill="1" applyBorder="1" applyAlignment="1">
      <alignment horizontal="center"/>
    </xf>
    <xf numFmtId="0" fontId="58" fillId="33" borderId="30" xfId="0" applyFont="1" applyFill="1" applyBorder="1" applyAlignment="1">
      <alignment horizontal="center"/>
    </xf>
    <xf numFmtId="0" fontId="61" fillId="6" borderId="40" xfId="0" applyFont="1" applyFill="1" applyBorder="1" applyAlignment="1">
      <alignment horizontal="center"/>
    </xf>
    <xf numFmtId="0" fontId="61" fillId="6" borderId="41" xfId="0" applyFont="1" applyFill="1" applyBorder="1" applyAlignment="1">
      <alignment horizontal="center"/>
    </xf>
    <xf numFmtId="0" fontId="61" fillId="6" borderId="42" xfId="0" applyFont="1" applyFill="1" applyBorder="1" applyAlignment="1">
      <alignment horizontal="center"/>
    </xf>
    <xf numFmtId="0" fontId="59" fillId="6" borderId="31" xfId="0" applyFont="1" applyFill="1" applyBorder="1" applyAlignment="1">
      <alignment horizontal="center" vertical="top" wrapText="1"/>
    </xf>
    <xf numFmtId="0" fontId="59" fillId="6" borderId="21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A5" sqref="A5:IV5"/>
    </sheetView>
  </sheetViews>
  <sheetFormatPr defaultColWidth="16.28125" defaultRowHeight="12.75"/>
  <cols>
    <col min="1" max="1" width="20.7109375" style="76" customWidth="1"/>
    <col min="2" max="2" width="66.00390625" style="76" customWidth="1"/>
    <col min="3" max="16384" width="16.28125" style="76" customWidth="1"/>
  </cols>
  <sheetData>
    <row r="1" spans="1:2" ht="39.75" customHeight="1">
      <c r="A1" s="74" t="s">
        <v>28</v>
      </c>
      <c r="B1" s="75" t="s">
        <v>29</v>
      </c>
    </row>
    <row r="2" spans="1:2" ht="39.75" customHeight="1">
      <c r="A2" s="74" t="s">
        <v>30</v>
      </c>
      <c r="B2" s="77" t="s">
        <v>31</v>
      </c>
    </row>
    <row r="3" spans="1:2" ht="39.75" customHeight="1">
      <c r="A3" s="74" t="s">
        <v>32</v>
      </c>
      <c r="B3" s="77" t="s">
        <v>33</v>
      </c>
    </row>
    <row r="4" spans="1:2" ht="39.75" customHeight="1">
      <c r="A4" s="74" t="s">
        <v>34</v>
      </c>
      <c r="B4" s="77" t="s">
        <v>78</v>
      </c>
    </row>
  </sheetData>
  <sheetProtection/>
  <printOptions horizontalCentered="1" verticalCentered="1"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B6" sqref="B6"/>
    </sheetView>
  </sheetViews>
  <sheetFormatPr defaultColWidth="9.140625" defaultRowHeight="19.5" customHeight="1"/>
  <cols>
    <col min="1" max="1" width="32.28125" style="5" customWidth="1"/>
    <col min="2" max="5" width="20.7109375" style="5" customWidth="1"/>
    <col min="6" max="16384" width="9.140625" style="5" customWidth="1"/>
  </cols>
  <sheetData>
    <row r="1" spans="1:5" ht="24.75" customHeight="1">
      <c r="A1" s="97" t="s">
        <v>88</v>
      </c>
      <c r="B1" s="98"/>
      <c r="C1" s="98"/>
      <c r="D1" s="98"/>
      <c r="E1" s="99"/>
    </row>
    <row r="2" spans="1:5" ht="24.75" customHeight="1" thickBot="1">
      <c r="A2" s="102" t="s">
        <v>89</v>
      </c>
      <c r="B2" s="103"/>
      <c r="C2" s="103"/>
      <c r="D2" s="103"/>
      <c r="E2" s="104"/>
    </row>
    <row r="3" spans="1:5" ht="24.75" customHeight="1">
      <c r="A3" s="100" t="s">
        <v>49</v>
      </c>
      <c r="B3" s="78" t="s">
        <v>50</v>
      </c>
      <c r="C3" s="78" t="s">
        <v>51</v>
      </c>
      <c r="D3" s="78" t="s">
        <v>51</v>
      </c>
      <c r="E3" s="78" t="s">
        <v>51</v>
      </c>
    </row>
    <row r="4" spans="1:5" ht="24.75" customHeight="1">
      <c r="A4" s="101"/>
      <c r="B4" s="68" t="s">
        <v>52</v>
      </c>
      <c r="C4" s="68" t="s">
        <v>53</v>
      </c>
      <c r="D4" s="68" t="s">
        <v>74</v>
      </c>
      <c r="E4" s="68" t="s">
        <v>75</v>
      </c>
    </row>
    <row r="5" spans="1:5" ht="24.75" customHeight="1">
      <c r="A5" s="69" t="s">
        <v>55</v>
      </c>
      <c r="B5" s="65"/>
      <c r="C5" s="65"/>
      <c r="D5" s="65"/>
      <c r="E5" s="65"/>
    </row>
    <row r="6" spans="1:5" ht="24.75" customHeight="1">
      <c r="A6" s="70" t="s">
        <v>56</v>
      </c>
      <c r="B6" s="66"/>
      <c r="C6" s="65"/>
      <c r="D6" s="65"/>
      <c r="E6" s="65"/>
    </row>
    <row r="7" spans="1:5" ht="24.75" customHeight="1">
      <c r="A7" s="70" t="s">
        <v>57</v>
      </c>
      <c r="B7" s="66"/>
      <c r="C7" s="65"/>
      <c r="D7" s="65"/>
      <c r="E7" s="65"/>
    </row>
    <row r="8" spans="1:5" ht="24.75" customHeight="1">
      <c r="A8" s="71" t="s">
        <v>58</v>
      </c>
      <c r="B8" s="66"/>
      <c r="C8" s="65"/>
      <c r="D8" s="65"/>
      <c r="E8" s="65"/>
    </row>
    <row r="9" spans="1:5" ht="24.75" customHeight="1">
      <c r="A9" s="67"/>
      <c r="B9" s="65"/>
      <c r="C9" s="65"/>
      <c r="D9" s="65"/>
      <c r="E9" s="65"/>
    </row>
    <row r="10" spans="1:5" ht="24.75" customHeight="1">
      <c r="A10" s="69" t="s">
        <v>59</v>
      </c>
      <c r="B10" s="65"/>
      <c r="C10" s="65"/>
      <c r="D10" s="65"/>
      <c r="E10" s="65"/>
    </row>
    <row r="11" spans="1:5" ht="24.75" customHeight="1">
      <c r="A11" s="70" t="s">
        <v>60</v>
      </c>
      <c r="B11" s="66"/>
      <c r="C11" s="66"/>
      <c r="D11" s="66"/>
      <c r="E11" s="66"/>
    </row>
    <row r="12" spans="1:5" ht="24.75" customHeight="1">
      <c r="A12" s="70" t="s">
        <v>61</v>
      </c>
      <c r="B12" s="66"/>
      <c r="C12" s="66"/>
      <c r="D12" s="66"/>
      <c r="E12" s="66"/>
    </row>
    <row r="13" spans="1:5" ht="24.75" customHeight="1">
      <c r="A13" s="71" t="s">
        <v>58</v>
      </c>
      <c r="B13" s="66"/>
      <c r="C13" s="66"/>
      <c r="D13" s="66"/>
      <c r="E13" s="66"/>
    </row>
    <row r="14" spans="1:5" ht="24.75" customHeight="1">
      <c r="A14" s="67"/>
      <c r="B14" s="65"/>
      <c r="C14" s="65"/>
      <c r="D14" s="65"/>
      <c r="E14" s="65"/>
    </row>
    <row r="15" spans="1:5" ht="24.75" customHeight="1">
      <c r="A15" s="72" t="s">
        <v>76</v>
      </c>
      <c r="B15" s="26"/>
      <c r="C15" s="73">
        <v>1</v>
      </c>
      <c r="D15" s="73">
        <v>1</v>
      </c>
      <c r="E15" s="73">
        <v>1</v>
      </c>
    </row>
    <row r="16" spans="1:5" ht="24.75" customHeight="1">
      <c r="A16" s="26" t="s">
        <v>77</v>
      </c>
      <c r="B16" s="26"/>
      <c r="C16" s="73">
        <v>0.85</v>
      </c>
      <c r="D16" s="73">
        <v>0.6</v>
      </c>
      <c r="E16" s="73">
        <v>0.3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>
      <c r="B23" s="5" t="s">
        <v>48</v>
      </c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3">
    <mergeCell ref="A1:E1"/>
    <mergeCell ref="A3:A4"/>
    <mergeCell ref="A2:E2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8.28125" style="5" customWidth="1"/>
    <col min="2" max="2" width="19.57421875" style="18" customWidth="1"/>
    <col min="3" max="3" width="13.421875" style="5" customWidth="1"/>
    <col min="4" max="4" width="16.57421875" style="5" customWidth="1"/>
    <col min="5" max="7" width="9.140625" style="5" customWidth="1"/>
    <col min="8" max="8" width="26.28125" style="5" customWidth="1"/>
    <col min="9" max="13" width="15.7109375" style="5" customWidth="1"/>
    <col min="14" max="16384" width="9.140625" style="5" customWidth="1"/>
  </cols>
  <sheetData>
    <row r="1" spans="1:5" ht="15.75">
      <c r="A1" s="115" t="s">
        <v>42</v>
      </c>
      <c r="B1" s="116"/>
      <c r="C1" s="116"/>
      <c r="D1" s="116"/>
      <c r="E1" s="117"/>
    </row>
    <row r="2" spans="1:5" ht="15.75">
      <c r="A2" s="1"/>
      <c r="B2" s="2" t="s">
        <v>0</v>
      </c>
      <c r="C2" s="2" t="s">
        <v>3</v>
      </c>
      <c r="D2" s="3" t="s">
        <v>43</v>
      </c>
      <c r="E2" s="4"/>
    </row>
    <row r="3" spans="1:4" ht="15.75">
      <c r="A3" s="6" t="s">
        <v>7</v>
      </c>
      <c r="B3" s="7">
        <f>C3*D3</f>
        <v>2500000</v>
      </c>
      <c r="C3" s="8">
        <v>50</v>
      </c>
      <c r="D3" s="9">
        <v>50000</v>
      </c>
    </row>
    <row r="4" spans="1:3" ht="16.5" thickBot="1">
      <c r="A4" s="6" t="s">
        <v>4</v>
      </c>
      <c r="B4" s="10">
        <f>D3*C4</f>
        <v>2000000</v>
      </c>
      <c r="C4" s="11">
        <v>40</v>
      </c>
    </row>
    <row r="5" spans="1:3" ht="15.75">
      <c r="A5" s="6" t="s">
        <v>1</v>
      </c>
      <c r="B5" s="7">
        <f>B3-B4</f>
        <v>500000</v>
      </c>
      <c r="C5" s="8">
        <f>B5/$D$3</f>
        <v>10</v>
      </c>
    </row>
    <row r="6" spans="1:3" ht="15.75">
      <c r="A6" s="6" t="s">
        <v>5</v>
      </c>
      <c r="B6" s="7">
        <v>300000</v>
      </c>
      <c r="C6" s="12"/>
    </row>
    <row r="7" spans="1:3" ht="16.5" thickBot="1">
      <c r="A7" s="6" t="s">
        <v>6</v>
      </c>
      <c r="B7" s="13">
        <f>B5-B6</f>
        <v>200000</v>
      </c>
      <c r="C7" s="12"/>
    </row>
    <row r="8" spans="1:3" ht="16.5" thickTop="1">
      <c r="A8" s="6"/>
      <c r="B8" s="7"/>
      <c r="C8" s="12"/>
    </row>
    <row r="9" spans="1:3" ht="16.5" thickBot="1">
      <c r="A9" s="6"/>
      <c r="B9" s="7"/>
      <c r="C9" s="12"/>
    </row>
    <row r="10" spans="1:12" ht="18.75" customHeight="1" thickBot="1">
      <c r="A10" s="118" t="s">
        <v>24</v>
      </c>
      <c r="B10" s="119"/>
      <c r="C10" s="119"/>
      <c r="D10" s="119"/>
      <c r="E10" s="120"/>
      <c r="H10" s="106" t="s">
        <v>93</v>
      </c>
      <c r="I10" s="107"/>
      <c r="J10" s="107"/>
      <c r="K10" s="107"/>
      <c r="L10" s="108"/>
    </row>
    <row r="11" spans="1:12" ht="16.5" thickBot="1">
      <c r="A11" s="6"/>
      <c r="B11" s="7"/>
      <c r="C11" s="12"/>
      <c r="H11" s="112" t="s">
        <v>94</v>
      </c>
      <c r="I11" s="113"/>
      <c r="J11" s="113"/>
      <c r="K11" s="113"/>
      <c r="L11" s="114"/>
    </row>
    <row r="12" spans="1:11" ht="15.75">
      <c r="A12" s="6" t="str">
        <f>A3</f>
        <v>Sales</v>
      </c>
      <c r="B12" s="7"/>
      <c r="C12" s="8">
        <f>C3</f>
        <v>50</v>
      </c>
      <c r="D12" s="14"/>
      <c r="H12" s="5" t="str">
        <f>A33</f>
        <v>Sales</v>
      </c>
      <c r="I12" s="9"/>
      <c r="J12" s="20"/>
      <c r="K12" s="14"/>
    </row>
    <row r="13" spans="1:10" ht="16.5" thickBot="1">
      <c r="A13" s="6" t="str">
        <f>A4</f>
        <v>Variable expenses</v>
      </c>
      <c r="B13" s="10"/>
      <c r="C13" s="11">
        <f>C4</f>
        <v>40</v>
      </c>
      <c r="H13" s="5" t="str">
        <f>A34</f>
        <v>Variable expenses</v>
      </c>
      <c r="I13" s="21"/>
      <c r="J13" s="22"/>
    </row>
    <row r="14" spans="1:10" ht="15.75">
      <c r="A14" s="6" t="str">
        <f>A5</f>
        <v>Contribution margin</v>
      </c>
      <c r="B14" s="7"/>
      <c r="C14" s="8">
        <f>C12-C13</f>
        <v>10</v>
      </c>
      <c r="H14" s="5" t="str">
        <f>A35</f>
        <v>Contribution margin</v>
      </c>
      <c r="I14" s="9"/>
      <c r="J14" s="20"/>
    </row>
    <row r="15" spans="1:9" ht="15.75">
      <c r="A15" s="6" t="str">
        <f>A6</f>
        <v>Fixed expenses</v>
      </c>
      <c r="B15" s="7"/>
      <c r="C15" s="12"/>
      <c r="H15" s="5" t="str">
        <f>A36</f>
        <v>Fixed expenses</v>
      </c>
      <c r="I15" s="23"/>
    </row>
    <row r="16" spans="1:9" ht="16.5" thickBot="1">
      <c r="A16" s="6" t="str">
        <f>A7</f>
        <v>Net operating income</v>
      </c>
      <c r="B16" s="15"/>
      <c r="C16" s="12"/>
      <c r="H16" s="5" t="str">
        <f>A37</f>
        <v>Net operating income</v>
      </c>
      <c r="I16" s="15"/>
    </row>
    <row r="17" spans="1:3" ht="16.5" thickTop="1">
      <c r="A17" s="6"/>
      <c r="B17" s="7"/>
      <c r="C17" s="12"/>
    </row>
    <row r="18" spans="1:10" ht="17.25" customHeight="1">
      <c r="A18" s="105" t="s">
        <v>25</v>
      </c>
      <c r="B18" s="105"/>
      <c r="C18" s="16">
        <v>0</v>
      </c>
      <c r="H18" s="105" t="s">
        <v>25</v>
      </c>
      <c r="I18" s="105"/>
      <c r="J18" s="16" t="e">
        <f>I14/I16</f>
        <v>#DIV/0!</v>
      </c>
    </row>
    <row r="19" spans="1:3" ht="17.25" customHeight="1" thickBot="1">
      <c r="A19" s="17"/>
      <c r="B19" s="17"/>
      <c r="C19" s="12"/>
    </row>
    <row r="20" spans="1:9" ht="16.5" thickBot="1">
      <c r="A20" s="118" t="s">
        <v>90</v>
      </c>
      <c r="B20" s="119"/>
      <c r="C20" s="119"/>
      <c r="D20" s="119"/>
      <c r="E20" s="120"/>
      <c r="I20" s="18"/>
    </row>
    <row r="21" spans="4:12" ht="15.75" customHeight="1">
      <c r="D21" s="19"/>
      <c r="H21" s="109" t="s">
        <v>95</v>
      </c>
      <c r="I21" s="110"/>
      <c r="J21" s="110"/>
      <c r="K21" s="110"/>
      <c r="L21" s="111"/>
    </row>
    <row r="22" spans="1:12" ht="16.5" thickBot="1">
      <c r="A22" s="5" t="str">
        <f>A3</f>
        <v>Sales</v>
      </c>
      <c r="B22" s="9"/>
      <c r="C22" s="20"/>
      <c r="D22" s="14"/>
      <c r="H22" s="112" t="s">
        <v>96</v>
      </c>
      <c r="I22" s="113"/>
      <c r="J22" s="113"/>
      <c r="K22" s="113"/>
      <c r="L22" s="114"/>
    </row>
    <row r="23" spans="1:11" ht="16.5" thickBot="1">
      <c r="A23" s="5" t="str">
        <f>A4</f>
        <v>Variable expenses</v>
      </c>
      <c r="B23" s="21"/>
      <c r="C23" s="22"/>
      <c r="H23" s="5" t="str">
        <f>H12</f>
        <v>Sales</v>
      </c>
      <c r="I23" s="9"/>
      <c r="J23" s="20"/>
      <c r="K23" s="14"/>
    </row>
    <row r="24" spans="1:10" ht="16.5" thickBot="1">
      <c r="A24" s="5" t="str">
        <f>A5</f>
        <v>Contribution margin</v>
      </c>
      <c r="B24" s="9"/>
      <c r="C24" s="20"/>
      <c r="H24" s="5" t="str">
        <f>H13</f>
        <v>Variable expenses</v>
      </c>
      <c r="I24" s="21"/>
      <c r="J24" s="22"/>
    </row>
    <row r="25" spans="1:10" ht="15.75">
      <c r="A25" s="5" t="str">
        <f>A6</f>
        <v>Fixed expenses</v>
      </c>
      <c r="B25" s="23"/>
      <c r="H25" s="5" t="str">
        <f>H14</f>
        <v>Contribution margin</v>
      </c>
      <c r="I25" s="9"/>
      <c r="J25" s="20"/>
    </row>
    <row r="26" spans="1:9" ht="16.5" thickBot="1">
      <c r="A26" s="5" t="str">
        <f>A7</f>
        <v>Net operating income</v>
      </c>
      <c r="B26" s="15"/>
      <c r="H26" s="5" t="str">
        <f>H15</f>
        <v>Fixed expenses</v>
      </c>
      <c r="I26" s="23"/>
    </row>
    <row r="27" spans="2:9" ht="17.25" thickBot="1" thickTop="1">
      <c r="B27" s="5"/>
      <c r="H27" s="5" t="str">
        <f>H16</f>
        <v>Net operating income</v>
      </c>
      <c r="I27" s="15"/>
    </row>
    <row r="28" spans="1:9" ht="16.5" thickTop="1">
      <c r="A28" s="105" t="s">
        <v>25</v>
      </c>
      <c r="B28" s="105"/>
      <c r="C28" s="16" t="e">
        <f>B24/B26</f>
        <v>#DIV/0!</v>
      </c>
      <c r="I28" s="18"/>
    </row>
    <row r="29" spans="1:10" ht="16.5" thickBot="1">
      <c r="A29" s="17"/>
      <c r="B29" s="17"/>
      <c r="C29" s="12"/>
      <c r="H29" s="105" t="s">
        <v>25</v>
      </c>
      <c r="I29" s="105"/>
      <c r="J29" s="64" t="e">
        <f>I25/I27</f>
        <v>#DIV/0!</v>
      </c>
    </row>
    <row r="30" spans="1:5" ht="15.75" customHeight="1">
      <c r="A30" s="106" t="s">
        <v>92</v>
      </c>
      <c r="B30" s="107"/>
      <c r="C30" s="107"/>
      <c r="D30" s="107"/>
      <c r="E30" s="108"/>
    </row>
    <row r="31" spans="1:5" ht="15.75" customHeight="1" thickBot="1">
      <c r="A31" s="112" t="s">
        <v>91</v>
      </c>
      <c r="B31" s="113"/>
      <c r="C31" s="113"/>
      <c r="D31" s="113"/>
      <c r="E31" s="114"/>
    </row>
    <row r="33" spans="1:4" ht="15.75">
      <c r="A33" s="5" t="str">
        <f>A22</f>
        <v>Sales</v>
      </c>
      <c r="B33" s="9"/>
      <c r="C33" s="20"/>
      <c r="D33" s="14"/>
    </row>
    <row r="34" spans="1:3" ht="16.5" thickBot="1">
      <c r="A34" s="5" t="str">
        <f>A23</f>
        <v>Variable expenses</v>
      </c>
      <c r="B34" s="21"/>
      <c r="C34" s="22"/>
    </row>
    <row r="35" spans="1:3" ht="15.75">
      <c r="A35" s="5" t="str">
        <f>A24</f>
        <v>Contribution margin</v>
      </c>
      <c r="B35" s="9"/>
      <c r="C35" s="20"/>
    </row>
    <row r="36" spans="1:2" ht="15.75">
      <c r="A36" s="5" t="str">
        <f>A25</f>
        <v>Fixed expenses</v>
      </c>
      <c r="B36" s="23"/>
    </row>
    <row r="37" spans="1:2" ht="16.5" thickBot="1">
      <c r="A37" s="5" t="str">
        <f>A26</f>
        <v>Net operating income</v>
      </c>
      <c r="B37" s="15"/>
    </row>
    <row r="38" ht="16.5" thickTop="1">
      <c r="B38" s="5"/>
    </row>
    <row r="39" spans="1:3" ht="15.75">
      <c r="A39" s="105" t="s">
        <v>25</v>
      </c>
      <c r="B39" s="105"/>
      <c r="C39" s="16" t="e">
        <f>B35/B37</f>
        <v>#DIV/0!</v>
      </c>
    </row>
    <row r="40" spans="1:3" ht="15.75">
      <c r="A40" s="17"/>
      <c r="B40" s="17"/>
      <c r="C40" s="12"/>
    </row>
    <row r="41" spans="1:3" ht="15.75">
      <c r="A41" s="17"/>
      <c r="B41" s="17"/>
      <c r="C41" s="12"/>
    </row>
    <row r="42" spans="1:3" ht="15.75">
      <c r="A42" s="55"/>
      <c r="B42" s="55"/>
      <c r="C42" s="12"/>
    </row>
    <row r="43" ht="15.75" customHeight="1">
      <c r="B43" s="5"/>
    </row>
    <row r="44" ht="16.5" customHeight="1">
      <c r="B44" s="5"/>
    </row>
    <row r="45" ht="15.75">
      <c r="B45" s="5"/>
    </row>
    <row r="46" ht="15.75">
      <c r="B46" s="5"/>
    </row>
    <row r="47" ht="15.75">
      <c r="B47" s="5"/>
    </row>
    <row r="48" ht="15.75">
      <c r="B48" s="5"/>
    </row>
    <row r="49" ht="15.75">
      <c r="B49" s="5"/>
    </row>
    <row r="50" ht="15.75">
      <c r="B50" s="5"/>
    </row>
    <row r="51" ht="15.75">
      <c r="B51" s="5"/>
    </row>
    <row r="52" ht="15.75">
      <c r="B52" s="5"/>
    </row>
    <row r="53" ht="15.75">
      <c r="B53" s="5"/>
    </row>
    <row r="54" ht="15.75">
      <c r="B54" s="5"/>
    </row>
    <row r="55" ht="17.25" customHeight="1">
      <c r="B55" s="5"/>
    </row>
    <row r="56" spans="2:7" ht="15.75">
      <c r="B56" s="5"/>
      <c r="G56" s="24"/>
    </row>
    <row r="57" ht="15.75">
      <c r="B57" s="5"/>
    </row>
    <row r="58" ht="15.75">
      <c r="B58" s="5"/>
    </row>
    <row r="59" ht="15.75">
      <c r="B59" s="5"/>
    </row>
    <row r="60" ht="15.75">
      <c r="B60" s="5"/>
    </row>
    <row r="61" ht="15.75">
      <c r="B61" s="5"/>
    </row>
    <row r="62" ht="15.75">
      <c r="B62" s="5"/>
    </row>
    <row r="63" ht="15.75">
      <c r="B63" s="5"/>
    </row>
  </sheetData>
  <sheetProtection/>
  <mergeCells count="14">
    <mergeCell ref="A1:E1"/>
    <mergeCell ref="A10:E10"/>
    <mergeCell ref="A18:B18"/>
    <mergeCell ref="A20:E20"/>
    <mergeCell ref="A28:B28"/>
    <mergeCell ref="A31:E31"/>
    <mergeCell ref="H29:I29"/>
    <mergeCell ref="H10:L10"/>
    <mergeCell ref="H21:L21"/>
    <mergeCell ref="A39:B39"/>
    <mergeCell ref="H11:L11"/>
    <mergeCell ref="H18:I18"/>
    <mergeCell ref="H22:L22"/>
    <mergeCell ref="A30:E30"/>
  </mergeCells>
  <printOptions/>
  <pageMargins left="0.25" right="0.25" top="0.75" bottom="0.75" header="0.3" footer="0.3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4.8515625" style="27" customWidth="1"/>
    <col min="2" max="2" width="14.7109375" style="26" customWidth="1"/>
    <col min="3" max="3" width="12.7109375" style="26" customWidth="1"/>
    <col min="4" max="4" width="14.7109375" style="26" customWidth="1"/>
    <col min="5" max="5" width="12.7109375" style="26" customWidth="1"/>
    <col min="6" max="6" width="14.7109375" style="26" customWidth="1"/>
    <col min="7" max="7" width="12.7109375" style="26" customWidth="1"/>
    <col min="8" max="8" width="14.7109375" style="26" customWidth="1"/>
    <col min="9" max="9" width="12.7109375" style="26" customWidth="1"/>
    <col min="10" max="16384" width="9.140625" style="26" customWidth="1"/>
  </cols>
  <sheetData>
    <row r="1" spans="1:9" s="27" customFormat="1" ht="39.75" customHeight="1">
      <c r="A1" s="37"/>
      <c r="B1" s="121" t="s">
        <v>81</v>
      </c>
      <c r="C1" s="122"/>
      <c r="D1" s="121" t="s">
        <v>79</v>
      </c>
      <c r="E1" s="122"/>
      <c r="F1" s="121" t="s">
        <v>80</v>
      </c>
      <c r="G1" s="122"/>
      <c r="H1" s="121" t="s">
        <v>27</v>
      </c>
      <c r="I1" s="122"/>
    </row>
    <row r="2" spans="1:9" ht="24.75" customHeight="1">
      <c r="A2" s="37" t="s">
        <v>19</v>
      </c>
      <c r="B2" s="34">
        <v>0.34</v>
      </c>
      <c r="C2" s="37"/>
      <c r="D2" s="34">
        <v>0.05</v>
      </c>
      <c r="E2" s="37"/>
      <c r="F2" s="34">
        <v>0.61</v>
      </c>
      <c r="G2" s="37"/>
      <c r="H2" s="34">
        <f>B2+D2+F2</f>
        <v>1</v>
      </c>
      <c r="I2" s="37"/>
    </row>
    <row r="3" spans="1:9" ht="24.75" customHeight="1">
      <c r="A3" s="37" t="s">
        <v>7</v>
      </c>
      <c r="B3" s="28"/>
      <c r="C3" s="29">
        <v>1</v>
      </c>
      <c r="D3" s="28"/>
      <c r="E3" s="29">
        <v>1</v>
      </c>
      <c r="F3" s="28"/>
      <c r="G3" s="29">
        <v>1</v>
      </c>
      <c r="H3" s="28">
        <v>9200000</v>
      </c>
      <c r="I3" s="30">
        <v>1</v>
      </c>
    </row>
    <row r="4" spans="1:9" ht="24.75" customHeight="1">
      <c r="A4" s="37" t="s">
        <v>16</v>
      </c>
      <c r="B4" s="28"/>
      <c r="C4" s="29">
        <v>0.26</v>
      </c>
      <c r="D4" s="28"/>
      <c r="E4" s="29">
        <v>0.41</v>
      </c>
      <c r="F4" s="28"/>
      <c r="G4" s="29">
        <v>0.83</v>
      </c>
      <c r="H4" s="28"/>
      <c r="I4" s="31">
        <f>H4/H3</f>
        <v>0</v>
      </c>
    </row>
    <row r="5" spans="1:9" ht="24.75" customHeight="1">
      <c r="A5" s="37" t="s">
        <v>17</v>
      </c>
      <c r="B5" s="28"/>
      <c r="C5" s="32">
        <f aca="true" t="shared" si="0" ref="C5:I5">C3-C4</f>
        <v>0.74</v>
      </c>
      <c r="D5" s="28"/>
      <c r="E5" s="32">
        <f t="shared" si="0"/>
        <v>0.5900000000000001</v>
      </c>
      <c r="F5" s="28"/>
      <c r="G5" s="32">
        <f t="shared" si="0"/>
        <v>0.17000000000000004</v>
      </c>
      <c r="H5" s="28"/>
      <c r="I5" s="31">
        <f t="shared" si="0"/>
        <v>1</v>
      </c>
    </row>
    <row r="6" spans="1:9" ht="24.75" customHeight="1">
      <c r="A6" s="37" t="s">
        <v>18</v>
      </c>
      <c r="B6" s="37"/>
      <c r="C6" s="37"/>
      <c r="D6" s="37"/>
      <c r="E6" s="37"/>
      <c r="F6" s="37"/>
      <c r="G6" s="37"/>
      <c r="H6" s="28">
        <v>440159.9999999998</v>
      </c>
      <c r="I6" s="37"/>
    </row>
    <row r="7" spans="1:9" ht="24.75" customHeight="1">
      <c r="A7" s="37" t="s">
        <v>26</v>
      </c>
      <c r="B7" s="37"/>
      <c r="C7" s="37"/>
      <c r="D7" s="37"/>
      <c r="E7" s="37"/>
      <c r="F7" s="37"/>
      <c r="G7" s="37"/>
      <c r="H7" s="28">
        <f>H5-H6</f>
        <v>-440159.9999999998</v>
      </c>
      <c r="I7" s="37"/>
    </row>
    <row r="8" ht="24.75" customHeight="1"/>
    <row r="9" spans="1:2" ht="24.75" customHeight="1">
      <c r="A9" s="37" t="s">
        <v>21</v>
      </c>
      <c r="B9" s="35"/>
    </row>
    <row r="10" spans="1:2" ht="24.75" customHeight="1">
      <c r="A10" s="37" t="s">
        <v>22</v>
      </c>
      <c r="B10" s="36"/>
    </row>
    <row r="11" spans="1:2" ht="24.75" customHeight="1">
      <c r="A11" s="37" t="s">
        <v>20</v>
      </c>
      <c r="B11" s="33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>
      <c r="G22" s="26" t="s">
        <v>48</v>
      </c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4">
    <mergeCell ref="B1:C1"/>
    <mergeCell ref="D1:E1"/>
    <mergeCell ref="F1:G1"/>
    <mergeCell ref="H1:I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B13" sqref="B13"/>
    </sheetView>
  </sheetViews>
  <sheetFormatPr defaultColWidth="9.140625" defaultRowHeight="19.5" customHeight="1"/>
  <cols>
    <col min="1" max="1" width="41.7109375" style="23" customWidth="1"/>
    <col min="2" max="27" width="15.7109375" style="23" customWidth="1"/>
    <col min="28" max="16384" width="9.140625" style="23" customWidth="1"/>
  </cols>
  <sheetData>
    <row r="1" spans="1:3" ht="19.5" customHeight="1">
      <c r="A1" s="123" t="s">
        <v>97</v>
      </c>
      <c r="B1" s="124"/>
      <c r="C1" s="125"/>
    </row>
    <row r="2" spans="1:3" s="50" customFormat="1" ht="19.5" customHeight="1" thickBot="1">
      <c r="A2" s="79" t="s">
        <v>41</v>
      </c>
      <c r="B2" s="80" t="s">
        <v>98</v>
      </c>
      <c r="C2" s="81" t="s">
        <v>99</v>
      </c>
    </row>
    <row r="3" spans="1:3" s="25" customFormat="1" ht="19.5" customHeight="1">
      <c r="A3" s="61" t="s">
        <v>82</v>
      </c>
      <c r="B3" s="62">
        <v>2450</v>
      </c>
      <c r="C3" s="63">
        <v>4800</v>
      </c>
    </row>
    <row r="4" spans="1:3" s="25" customFormat="1" ht="19.5" customHeight="1">
      <c r="A4" s="56" t="s">
        <v>83</v>
      </c>
      <c r="B4" s="53">
        <v>200</v>
      </c>
      <c r="C4" s="57">
        <v>600</v>
      </c>
    </row>
    <row r="5" spans="1:3" s="25" customFormat="1" ht="19.5" customHeight="1">
      <c r="A5" s="56" t="s">
        <v>84</v>
      </c>
      <c r="B5" s="53">
        <v>40</v>
      </c>
      <c r="C5" s="57">
        <v>116</v>
      </c>
    </row>
    <row r="6" spans="1:3" s="25" customFormat="1" ht="20.25" customHeight="1">
      <c r="A6" s="56" t="s">
        <v>35</v>
      </c>
      <c r="B6" s="53">
        <v>284500</v>
      </c>
      <c r="C6" s="57">
        <v>118500</v>
      </c>
    </row>
    <row r="7" spans="1:3" s="25" customFormat="1" ht="19.5" customHeight="1">
      <c r="A7" s="56" t="s">
        <v>85</v>
      </c>
      <c r="B7" s="53">
        <v>8</v>
      </c>
      <c r="C7" s="57">
        <v>35</v>
      </c>
    </row>
    <row r="8" spans="1:3" s="25" customFormat="1" ht="19.5" customHeight="1">
      <c r="A8" s="56" t="s">
        <v>36</v>
      </c>
      <c r="B8" s="53">
        <v>27900</v>
      </c>
      <c r="C8" s="57">
        <v>48300</v>
      </c>
    </row>
    <row r="9" spans="1:3" s="25" customFormat="1" ht="19.5" customHeight="1" thickBot="1">
      <c r="A9" s="58" t="s">
        <v>37</v>
      </c>
      <c r="B9" s="59">
        <v>17900</v>
      </c>
      <c r="C9" s="60">
        <v>230500</v>
      </c>
    </row>
    <row r="10" s="25" customFormat="1" ht="19.5" customHeight="1"/>
    <row r="11" s="25" customFormat="1" ht="19.5" customHeight="1" thickBot="1"/>
    <row r="12" spans="2:4" s="50" customFormat="1" ht="19.5" customHeight="1" thickBot="1">
      <c r="B12" s="82" t="s">
        <v>40</v>
      </c>
      <c r="C12" s="83" t="str">
        <f>B2</f>
        <v>AD-882</v>
      </c>
      <c r="D12" s="83" t="str">
        <f>C2</f>
        <v>SP-664</v>
      </c>
    </row>
    <row r="13" spans="1:4" s="25" customFormat="1" ht="19.5" customHeight="1">
      <c r="A13" s="25" t="s">
        <v>7</v>
      </c>
      <c r="B13" s="23"/>
      <c r="C13" s="23"/>
      <c r="D13" s="23"/>
    </row>
    <row r="14" spans="1:4" s="25" customFormat="1" ht="19.5" customHeight="1" thickBot="1">
      <c r="A14" s="25" t="s">
        <v>4</v>
      </c>
      <c r="B14" s="21"/>
      <c r="C14" s="21"/>
      <c r="D14" s="21"/>
    </row>
    <row r="15" spans="1:4" s="25" customFormat="1" ht="19.5" customHeight="1">
      <c r="A15" s="25" t="s">
        <v>1</v>
      </c>
      <c r="B15" s="23"/>
      <c r="C15" s="23"/>
      <c r="D15" s="23"/>
    </row>
    <row r="16" spans="1:4" s="25" customFormat="1" ht="19.5" customHeight="1" thickBot="1">
      <c r="A16" s="25" t="s">
        <v>86</v>
      </c>
      <c r="B16" s="21"/>
      <c r="C16" s="21"/>
      <c r="D16" s="21"/>
    </row>
    <row r="17" spans="1:4" s="25" customFormat="1" ht="19.5" customHeight="1" thickBot="1">
      <c r="A17" s="25" t="s">
        <v>38</v>
      </c>
      <c r="B17" s="23"/>
      <c r="C17" s="51"/>
      <c r="D17" s="51"/>
    </row>
    <row r="18" spans="1:4" s="25" customFormat="1" ht="19.5" customHeight="1" thickBot="1" thickTop="1">
      <c r="A18" s="25" t="s">
        <v>39</v>
      </c>
      <c r="B18" s="21"/>
      <c r="C18" s="23"/>
      <c r="D18" s="23"/>
    </row>
    <row r="19" spans="1:4" s="25" customFormat="1" ht="19.5" customHeight="1" thickBot="1">
      <c r="A19" s="25" t="s">
        <v>6</v>
      </c>
      <c r="B19" s="52"/>
      <c r="C19" s="23"/>
      <c r="D19" s="23"/>
    </row>
    <row r="20" s="25" customFormat="1" ht="19.5" customHeight="1" thickTop="1"/>
    <row r="21" s="25" customFormat="1" ht="19.5" customHeight="1"/>
    <row r="22" s="25" customFormat="1" ht="19.5" customHeight="1">
      <c r="F22" s="25" t="s">
        <v>44</v>
      </c>
    </row>
    <row r="23" s="25" customFormat="1" ht="19.5" customHeight="1"/>
    <row r="24" s="25" customFormat="1" ht="19.5" customHeight="1"/>
    <row r="25" s="25" customFormat="1" ht="19.5" customHeight="1"/>
    <row r="26" s="25" customFormat="1" ht="19.5" customHeight="1"/>
    <row r="27" s="25" customFormat="1" ht="19.5" customHeight="1"/>
    <row r="28" s="25" customFormat="1" ht="19.5" customHeight="1"/>
    <row r="29" s="25" customFormat="1" ht="19.5" customHeight="1"/>
    <row r="30" s="25" customFormat="1" ht="19.5" customHeight="1"/>
    <row r="31" s="25" customFormat="1" ht="19.5" customHeight="1"/>
    <row r="32" s="25" customFormat="1" ht="19.5" customHeight="1"/>
    <row r="33" s="25" customFormat="1" ht="19.5" customHeight="1"/>
    <row r="34" s="25" customFormat="1" ht="19.5" customHeight="1"/>
    <row r="35" s="25" customFormat="1" ht="19.5" customHeight="1"/>
    <row r="36" s="25" customFormat="1" ht="19.5" customHeight="1"/>
    <row r="37" s="25" customFormat="1" ht="19.5" customHeight="1"/>
    <row r="38" s="25" customFormat="1" ht="19.5" customHeight="1"/>
    <row r="39" s="25" customFormat="1" ht="19.5" customHeight="1"/>
    <row r="40" s="25" customFormat="1" ht="19.5" customHeight="1"/>
    <row r="41" s="25" customFormat="1" ht="19.5" customHeight="1"/>
    <row r="42" s="25" customFormat="1" ht="19.5" customHeight="1"/>
    <row r="43" s="25" customFormat="1" ht="19.5" customHeight="1"/>
    <row r="44" s="25" customFormat="1" ht="19.5" customHeight="1"/>
    <row r="45" s="25" customFormat="1" ht="19.5" customHeight="1"/>
  </sheetData>
  <sheetProtection/>
  <mergeCells count="1">
    <mergeCell ref="A1:C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2.140625" style="45" customWidth="1"/>
    <col min="2" max="2" width="12.7109375" style="38" customWidth="1"/>
    <col min="3" max="9" width="12.7109375" style="45" customWidth="1"/>
    <col min="10" max="16384" width="9.140625" style="45" customWidth="1"/>
  </cols>
  <sheetData>
    <row r="1" spans="1:9" s="38" customFormat="1" ht="46.5" customHeight="1">
      <c r="A1" s="54" t="s">
        <v>2</v>
      </c>
      <c r="B1" s="54" t="s">
        <v>15</v>
      </c>
      <c r="C1" s="54" t="s">
        <v>9</v>
      </c>
      <c r="D1" s="54" t="s">
        <v>10</v>
      </c>
      <c r="E1" s="54" t="s">
        <v>11</v>
      </c>
      <c r="F1" s="54" t="s">
        <v>12</v>
      </c>
      <c r="G1" s="54" t="s">
        <v>13</v>
      </c>
      <c r="H1" s="54" t="s">
        <v>8</v>
      </c>
      <c r="I1" s="54" t="s">
        <v>14</v>
      </c>
    </row>
    <row r="2" spans="1:9" ht="30" customHeight="1">
      <c r="A2" s="39" t="s">
        <v>47</v>
      </c>
      <c r="B2" s="40">
        <v>30000</v>
      </c>
      <c r="C2" s="41">
        <v>1200000</v>
      </c>
      <c r="D2" s="41">
        <v>850000</v>
      </c>
      <c r="E2" s="42"/>
      <c r="F2" s="41">
        <v>110000</v>
      </c>
      <c r="G2" s="42"/>
      <c r="H2" s="43"/>
      <c r="I2" s="44"/>
    </row>
    <row r="3" spans="1:9" ht="30" customHeight="1">
      <c r="A3" s="39" t="s">
        <v>46</v>
      </c>
      <c r="B3" s="46">
        <f>E3/H3</f>
        <v>0</v>
      </c>
      <c r="C3" s="41">
        <v>980000</v>
      </c>
      <c r="D3" s="42"/>
      <c r="E3" s="42"/>
      <c r="F3" s="41">
        <v>97000</v>
      </c>
      <c r="G3" s="41">
        <v>41000</v>
      </c>
      <c r="H3" s="47">
        <v>10.5</v>
      </c>
      <c r="I3" s="44"/>
    </row>
    <row r="4" spans="1:9" ht="30" customHeight="1">
      <c r="A4" s="39" t="s">
        <v>23</v>
      </c>
      <c r="B4" s="40">
        <v>64000</v>
      </c>
      <c r="C4" s="42"/>
      <c r="D4" s="41">
        <v>3100900</v>
      </c>
      <c r="E4" s="42"/>
      <c r="F4" s="42"/>
      <c r="G4" s="41">
        <v>206500</v>
      </c>
      <c r="H4" s="47">
        <v>30</v>
      </c>
      <c r="I4" s="44"/>
    </row>
    <row r="5" spans="1:9" ht="29.25" customHeight="1">
      <c r="A5" s="39" t="s">
        <v>45</v>
      </c>
      <c r="B5" s="40">
        <v>15000</v>
      </c>
      <c r="C5" s="41">
        <v>988700</v>
      </c>
      <c r="D5" s="42"/>
      <c r="E5" s="42"/>
      <c r="F5" s="41">
        <v>295000</v>
      </c>
      <c r="G5" s="48">
        <v>-220000</v>
      </c>
      <c r="H5" s="43"/>
      <c r="I5" s="44"/>
    </row>
    <row r="9" ht="15">
      <c r="C9" s="49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2.28125" style="5" customWidth="1"/>
    <col min="2" max="5" width="20.7109375" style="5" customWidth="1"/>
    <col min="6" max="16384" width="9.140625" style="5" customWidth="1"/>
  </cols>
  <sheetData>
    <row r="1" spans="1:5" ht="19.5" thickBot="1">
      <c r="A1" s="126" t="s">
        <v>87</v>
      </c>
      <c r="B1" s="127"/>
      <c r="C1" s="127"/>
      <c r="D1" s="127"/>
      <c r="E1" s="128"/>
    </row>
    <row r="2" spans="1:5" ht="15.75">
      <c r="A2" s="129" t="s">
        <v>49</v>
      </c>
      <c r="B2" s="96" t="s">
        <v>50</v>
      </c>
      <c r="C2" s="96" t="s">
        <v>51</v>
      </c>
      <c r="D2" s="96" t="s">
        <v>51</v>
      </c>
      <c r="E2" s="129"/>
    </row>
    <row r="3" spans="1:5" ht="15.75">
      <c r="A3" s="130"/>
      <c r="B3" s="95" t="s">
        <v>52</v>
      </c>
      <c r="C3" s="95" t="s">
        <v>53</v>
      </c>
      <c r="D3" s="95" t="s">
        <v>54</v>
      </c>
      <c r="E3" s="130"/>
    </row>
    <row r="4" spans="1:5" ht="15.75">
      <c r="A4" s="69" t="s">
        <v>55</v>
      </c>
      <c r="B4" s="65"/>
      <c r="C4" s="65"/>
      <c r="D4" s="65"/>
      <c r="E4" s="65"/>
    </row>
    <row r="5" spans="1:5" ht="15.75">
      <c r="A5" s="70" t="s">
        <v>56</v>
      </c>
      <c r="B5" s="66"/>
      <c r="C5" s="65"/>
      <c r="D5" s="65"/>
      <c r="E5" s="65"/>
    </row>
    <row r="6" spans="1:5" ht="15.75">
      <c r="A6" s="70" t="s">
        <v>57</v>
      </c>
      <c r="B6" s="66"/>
      <c r="C6" s="65"/>
      <c r="D6" s="65"/>
      <c r="E6" s="65"/>
    </row>
    <row r="7" spans="1:5" ht="15.75">
      <c r="A7" s="71" t="s">
        <v>58</v>
      </c>
      <c r="B7" s="66"/>
      <c r="C7" s="65"/>
      <c r="D7" s="65"/>
      <c r="E7" s="65"/>
    </row>
    <row r="8" spans="1:5" ht="15.75">
      <c r="A8" s="67"/>
      <c r="B8" s="65"/>
      <c r="C8" s="65"/>
      <c r="D8" s="65"/>
      <c r="E8" s="65"/>
    </row>
    <row r="9" spans="1:5" ht="15.75">
      <c r="A9" s="69" t="s">
        <v>59</v>
      </c>
      <c r="B9" s="65"/>
      <c r="C9" s="65"/>
      <c r="D9" s="65"/>
      <c r="E9" s="65"/>
    </row>
    <row r="10" spans="1:5" ht="15.75">
      <c r="A10" s="70" t="s">
        <v>60</v>
      </c>
      <c r="B10" s="66"/>
      <c r="C10" s="84"/>
      <c r="D10" s="84"/>
      <c r="E10" s="65"/>
    </row>
    <row r="11" spans="1:5" ht="15.75">
      <c r="A11" s="70" t="s">
        <v>61</v>
      </c>
      <c r="B11" s="66"/>
      <c r="C11" s="84"/>
      <c r="D11" s="84"/>
      <c r="E11" s="65"/>
    </row>
    <row r="12" spans="1:5" ht="15.75">
      <c r="A12" s="71" t="s">
        <v>58</v>
      </c>
      <c r="B12" s="85"/>
      <c r="C12" s="84"/>
      <c r="D12" s="84"/>
      <c r="E12" s="65"/>
    </row>
    <row r="13" spans="1:5" ht="15.75">
      <c r="A13" s="67"/>
      <c r="B13" s="65"/>
      <c r="C13" s="65"/>
      <c r="D13" s="65"/>
      <c r="E13" s="65"/>
    </row>
    <row r="14" spans="1:5" ht="15.75">
      <c r="A14" s="69" t="s">
        <v>62</v>
      </c>
      <c r="B14" s="65"/>
      <c r="C14" s="95" t="s">
        <v>53</v>
      </c>
      <c r="D14" s="95" t="s">
        <v>54</v>
      </c>
      <c r="E14" s="95" t="s">
        <v>0</v>
      </c>
    </row>
    <row r="15" spans="1:5" ht="15.75">
      <c r="A15" s="70" t="str">
        <f>A5</f>
        <v>WIP- Begin</v>
      </c>
      <c r="B15" s="65"/>
      <c r="C15" s="86"/>
      <c r="D15" s="86"/>
      <c r="E15" s="86"/>
    </row>
    <row r="16" spans="1:5" ht="15.75">
      <c r="A16" s="70" t="s">
        <v>63</v>
      </c>
      <c r="B16" s="65"/>
      <c r="C16" s="86"/>
      <c r="D16" s="86"/>
      <c r="E16" s="86"/>
    </row>
    <row r="17" spans="1:5" ht="15.75">
      <c r="A17" s="71" t="s">
        <v>64</v>
      </c>
      <c r="B17" s="65"/>
      <c r="C17" s="86"/>
      <c r="D17" s="86"/>
      <c r="E17" s="86"/>
    </row>
    <row r="18" spans="1:5" ht="15.75">
      <c r="A18" s="70" t="s">
        <v>51</v>
      </c>
      <c r="B18" s="65"/>
      <c r="C18" s="87"/>
      <c r="D18" s="87"/>
      <c r="E18" s="65"/>
    </row>
    <row r="19" spans="1:5" ht="15.75">
      <c r="A19" s="70" t="s">
        <v>65</v>
      </c>
      <c r="B19" s="65"/>
      <c r="C19" s="88"/>
      <c r="D19" s="88"/>
      <c r="E19" s="88"/>
    </row>
    <row r="20" spans="1:5" ht="15.75">
      <c r="A20" s="67"/>
      <c r="B20" s="65"/>
      <c r="C20" s="65"/>
      <c r="D20" s="65"/>
      <c r="E20" s="65"/>
    </row>
    <row r="21" spans="1:5" ht="15.75">
      <c r="A21" s="91" t="s">
        <v>66</v>
      </c>
      <c r="B21" s="95" t="s">
        <v>52</v>
      </c>
      <c r="C21" s="95" t="s">
        <v>53</v>
      </c>
      <c r="D21" s="95" t="s">
        <v>54</v>
      </c>
      <c r="E21" s="95" t="s">
        <v>0</v>
      </c>
    </row>
    <row r="22" spans="1:5" ht="15.75">
      <c r="A22" s="91" t="s">
        <v>67</v>
      </c>
      <c r="B22" s="65"/>
      <c r="C22" s="65"/>
      <c r="D22" s="65"/>
      <c r="E22" s="65"/>
    </row>
    <row r="23" spans="1:5" ht="15.75">
      <c r="A23" s="70" t="str">
        <f>A10</f>
        <v>Transferred Out</v>
      </c>
      <c r="B23" s="66"/>
      <c r="C23" s="89"/>
      <c r="D23" s="89"/>
      <c r="E23" s="89">
        <f>SUM(C23:D23)</f>
        <v>0</v>
      </c>
    </row>
    <row r="24" spans="1:5" ht="15.75">
      <c r="A24" s="70" t="str">
        <f>A11</f>
        <v>WIP - End</v>
      </c>
      <c r="B24" s="65"/>
      <c r="C24" s="65"/>
      <c r="D24" s="65"/>
      <c r="E24" s="65"/>
    </row>
    <row r="25" spans="1:5" ht="15.75">
      <c r="A25" s="70" t="s">
        <v>68</v>
      </c>
      <c r="B25" s="87"/>
      <c r="C25" s="89"/>
      <c r="D25" s="65"/>
      <c r="E25" s="65"/>
    </row>
    <row r="26" spans="1:5" ht="15.75">
      <c r="A26" s="70" t="s">
        <v>69</v>
      </c>
      <c r="B26" s="87"/>
      <c r="C26" s="65"/>
      <c r="D26" s="89"/>
      <c r="E26" s="65"/>
    </row>
    <row r="27" spans="1:5" ht="15.75">
      <c r="A27" s="71" t="s">
        <v>70</v>
      </c>
      <c r="B27" s="65"/>
      <c r="C27" s="65"/>
      <c r="D27" s="65"/>
      <c r="E27" s="90">
        <f>C25+D26</f>
        <v>0</v>
      </c>
    </row>
    <row r="28" spans="1:5" ht="15.75">
      <c r="A28" s="71" t="s">
        <v>71</v>
      </c>
      <c r="B28" s="65"/>
      <c r="C28" s="90">
        <f>SUM(C23:C25)</f>
        <v>0</v>
      </c>
      <c r="D28" s="90">
        <f>SUM(D23:D26)</f>
        <v>0</v>
      </c>
      <c r="E28" s="90">
        <f>E23+E27</f>
        <v>0</v>
      </c>
    </row>
    <row r="29" spans="1:4" ht="15.75">
      <c r="A29" s="92"/>
      <c r="D29" s="93"/>
    </row>
    <row r="30" spans="1:4" ht="15.75">
      <c r="A30" s="5" t="s">
        <v>72</v>
      </c>
      <c r="C30" s="94">
        <v>1</v>
      </c>
      <c r="D30" s="94">
        <v>1</v>
      </c>
    </row>
    <row r="31" spans="1:4" ht="15.75">
      <c r="A31" s="5" t="s">
        <v>73</v>
      </c>
      <c r="C31" s="94">
        <v>0.9</v>
      </c>
      <c r="D31" s="94">
        <v>0.65</v>
      </c>
    </row>
  </sheetData>
  <sheetProtection/>
  <mergeCells count="3">
    <mergeCell ref="A1:E1"/>
    <mergeCell ref="A2:A3"/>
    <mergeCell ref="E2:E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Solution - second exam - summer 2015</dc:subject>
  <dc:creator>Robert L. Kachur</dc:creator>
  <cp:keywords/>
  <dc:description/>
  <cp:lastModifiedBy>jackie</cp:lastModifiedBy>
  <cp:lastPrinted>2016-06-08T18:22:15Z</cp:lastPrinted>
  <dcterms:created xsi:type="dcterms:W3CDTF">2006-07-06T02:09:57Z</dcterms:created>
  <dcterms:modified xsi:type="dcterms:W3CDTF">2016-06-10T11:51:23Z</dcterms:modified>
  <cp:category/>
  <cp:version/>
  <cp:contentType/>
  <cp:contentStatus/>
</cp:coreProperties>
</file>